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martinezgarcia/Documents/FINANZAS TIE/CUADRO FINANZAS/"/>
    </mc:Choice>
  </mc:AlternateContent>
  <xr:revisionPtr revIDLastSave="0" documentId="13_ncr:1_{6FDA458C-EDE2-3548-BC0E-5F10674B8FA3}" xr6:coauthVersionLast="36" xr6:coauthVersionMax="36" xr10:uidLastSave="{00000000-0000-0000-0000-000000000000}"/>
  <bookViews>
    <workbookView xWindow="360" yWindow="460" windowWidth="28440" windowHeight="15900" xr2:uid="{F9DF3CB1-EE0F-1B44-98B0-F36DE48319A1}"/>
  </bookViews>
  <sheets>
    <sheet name="Presupuesto 2023  " sheetId="1" r:id="rId1"/>
  </sheets>
  <definedNames>
    <definedName name="_xlnm.Print_Area" localSheetId="0">'Presupuesto 2023  '!$D$4:$P$33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1" l="1"/>
  <c r="M33" i="1"/>
  <c r="E11" i="1" l="1"/>
  <c r="J13" i="1"/>
  <c r="N33" i="1"/>
  <c r="I33" i="1"/>
  <c r="G33" i="1"/>
  <c r="F33" i="1" l="1"/>
  <c r="O33" i="1"/>
  <c r="L33" i="1"/>
  <c r="K33" i="1"/>
  <c r="P21" i="1"/>
  <c r="P20" i="1"/>
  <c r="P13" i="1"/>
  <c r="P30" i="1"/>
  <c r="P9" i="1" l="1"/>
  <c r="P33" i="1" s="1"/>
  <c r="J9" i="1"/>
  <c r="J33" i="1" s="1"/>
  <c r="E9" i="1" l="1"/>
  <c r="E33" i="1" s="1"/>
</calcChain>
</file>

<file path=xl/sharedStrings.xml><?xml version="1.0" encoding="utf-8"?>
<sst xmlns="http://schemas.openxmlformats.org/spreadsheetml/2006/main" count="55" uniqueCount="53">
  <si>
    <t>Proyecto/iniciativa</t>
  </si>
  <si>
    <t>Presupuesto total</t>
  </si>
  <si>
    <t>Entidad que financia</t>
  </si>
  <si>
    <t>Budget line</t>
  </si>
  <si>
    <t>Gastos</t>
  </si>
  <si>
    <t>Ingresos</t>
  </si>
  <si>
    <t>Staff</t>
  </si>
  <si>
    <t>Otros costes directos</t>
  </si>
  <si>
    <t>Foro de Integridad Corporativa</t>
  </si>
  <si>
    <t>Contribuciones/Donaciones</t>
  </si>
  <si>
    <t>Total libre disposición (unrestricted)</t>
  </si>
  <si>
    <t>Total condicionado (restricted)</t>
  </si>
  <si>
    <t>Fondos de libre disposición (unrestricted)</t>
  </si>
  <si>
    <t>Fondos condicionados (restricted)</t>
  </si>
  <si>
    <t>Empresas miembro</t>
  </si>
  <si>
    <t>Socios</t>
  </si>
  <si>
    <t>Repsol</t>
  </si>
  <si>
    <t>TI-E</t>
  </si>
  <si>
    <t>Comisión Europea</t>
  </si>
  <si>
    <t>Match-funding</t>
  </si>
  <si>
    <t>Superávit/Déficit</t>
  </si>
  <si>
    <t>Alquileres (oficina)</t>
  </si>
  <si>
    <t>P1.3</t>
  </si>
  <si>
    <t>P.12</t>
  </si>
  <si>
    <t>D1</t>
  </si>
  <si>
    <t>P1.13</t>
  </si>
  <si>
    <t>P1.2</t>
  </si>
  <si>
    <t>S1</t>
  </si>
  <si>
    <t>Viajes/desplazamientos</t>
  </si>
  <si>
    <t>Costes indirectos</t>
  </si>
  <si>
    <t>Reserve 2021</t>
  </si>
  <si>
    <t>Integrity Watch 3</t>
  </si>
  <si>
    <t>Pactos de Integridad SII</t>
  </si>
  <si>
    <t>DG FISMA EVENTO BOT</t>
  </si>
  <si>
    <t>Proveedores servicios investigación y docencia</t>
  </si>
  <si>
    <t>TI-S y Siemens Integrity Initiative</t>
  </si>
  <si>
    <t xml:space="preserve">Cuotas socios </t>
  </si>
  <si>
    <t>Previsión retenciones de profesionales externos 2022</t>
  </si>
  <si>
    <t>Materiales de comms &amp; dissemination, diseño.</t>
  </si>
  <si>
    <t>Desarrollo/mantenimiento web y soporte técnico eventos</t>
  </si>
  <si>
    <t>TI-S</t>
  </si>
  <si>
    <t>Comisiones bancarias</t>
  </si>
  <si>
    <t>Costes indirectos y posibles costes sobrevenidos</t>
  </si>
  <si>
    <t>Eventos nacionales (FISMA)</t>
  </si>
  <si>
    <t>Presupuesto 2022</t>
  </si>
  <si>
    <t>P1.14</t>
  </si>
  <si>
    <t>P1.15</t>
  </si>
  <si>
    <t>Golden Visas</t>
  </si>
  <si>
    <t>MoMo</t>
  </si>
  <si>
    <t xml:space="preserve">Auditoría de cuentas 2022 </t>
  </si>
  <si>
    <t>Equipo/infraestructura</t>
  </si>
  <si>
    <t xml:space="preserve">Hosting/Dominio todas las webs de TI-E </t>
  </si>
  <si>
    <t>Gestoría impuestos, contabilidad y nóminas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</si>
</sst>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C0A]_-;\-* #,##0.00\ [$€-C0A]_-;_-* &quot;-&quot;??\ [$€-C0A]_-;_-@_-"/>
    <numFmt numFmtId="165" formatCode="_(* #,##0.00_);_(* \(#,##0.00\);_(* &quot;-&quot;??_);_(@_)"/>
  </numFmts>
  <fonts count="6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u/>
      <sz val="12"/>
      <color theme="1"/>
      <name val="Calibri"/>
      <family val="2"/>
      <scheme val="minor"/>
    </font>
    <font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165" fontId="5" fillId="0" borderId="0" applyFont="0" applyFill="0" applyBorder="0" applyAlignment="0" applyProtection="0"/>
  </cellStyleXfs>
  <cellXfs count="36">
    <xf numFmtId="0" fontId="0" fillId="0" borderId="0" xfId="0"/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 wrapText="1"/>
    </xf>
    <xf numFmtId="0" fontId="4" fillId="3" borderId="3" xfId="0" applyFont="1" applyFill="1" applyBorder="1"/>
    <xf numFmtId="0" fontId="0" fillId="3" borderId="4" xfId="0" applyFill="1" applyBorder="1"/>
    <xf numFmtId="0" fontId="4" fillId="3" borderId="6" xfId="0" applyFont="1" applyFill="1" applyBorder="1"/>
    <xf numFmtId="0" fontId="0" fillId="3" borderId="7" xfId="0" applyFill="1" applyBorder="1"/>
    <xf numFmtId="0" fontId="0" fillId="3" borderId="2" xfId="0" applyFill="1" applyBorder="1"/>
    <xf numFmtId="0" fontId="0" fillId="3" borderId="8" xfId="0" applyFill="1" applyBorder="1"/>
    <xf numFmtId="164" fontId="0" fillId="7" borderId="3" xfId="0" applyNumberFormat="1" applyFill="1" applyBorder="1"/>
    <xf numFmtId="164" fontId="0" fillId="3" borderId="4" xfId="0" applyNumberFormat="1" applyFill="1" applyBorder="1"/>
    <xf numFmtId="164" fontId="0" fillId="7" borderId="4" xfId="0" applyNumberFormat="1" applyFill="1" applyBorder="1"/>
    <xf numFmtId="164" fontId="2" fillId="3" borderId="4" xfId="0" applyNumberFormat="1" applyFont="1" applyFill="1" applyBorder="1"/>
    <xf numFmtId="164" fontId="2" fillId="3" borderId="5" xfId="0" applyNumberFormat="1" applyFont="1" applyFill="1" applyBorder="1"/>
    <xf numFmtId="164" fontId="4" fillId="7" borderId="9" xfId="0" applyNumberFormat="1" applyFont="1" applyFill="1" applyBorder="1"/>
    <xf numFmtId="164" fontId="2" fillId="3" borderId="0" xfId="0" applyNumberFormat="1" applyFont="1" applyFill="1" applyBorder="1"/>
    <xf numFmtId="164" fontId="0" fillId="7" borderId="0" xfId="0" applyNumberFormat="1" applyFill="1" applyBorder="1"/>
    <xf numFmtId="164" fontId="2" fillId="3" borderId="10" xfId="0" applyNumberFormat="1" applyFont="1" applyFill="1" applyBorder="1"/>
    <xf numFmtId="164" fontId="0" fillId="7" borderId="9" xfId="0" applyNumberFormat="1" applyFill="1" applyBorder="1"/>
    <xf numFmtId="164" fontId="0" fillId="7" borderId="9" xfId="0" applyNumberFormat="1" applyFill="1" applyBorder="1" applyAlignment="1">
      <alignment wrapText="1"/>
    </xf>
    <xf numFmtId="164" fontId="0" fillId="0" borderId="0" xfId="0" applyNumberFormat="1" applyBorder="1"/>
    <xf numFmtId="164" fontId="0" fillId="0" borderId="0" xfId="0" applyNumberFormat="1"/>
    <xf numFmtId="164" fontId="2" fillId="6" borderId="12" xfId="0" applyNumberFormat="1" applyFont="1" applyFill="1" applyBorder="1"/>
    <xf numFmtId="164" fontId="2" fillId="6" borderId="13" xfId="0" applyNumberFormat="1" applyFont="1" applyFill="1" applyBorder="1"/>
    <xf numFmtId="164" fontId="2" fillId="6" borderId="1" xfId="0" applyNumberFormat="1" applyFont="1" applyFill="1" applyBorder="1"/>
    <xf numFmtId="164" fontId="2" fillId="6" borderId="11" xfId="0" applyNumberFormat="1" applyFont="1" applyFill="1" applyBorder="1"/>
    <xf numFmtId="0" fontId="0" fillId="3" borderId="4" xfId="0" applyFill="1" applyBorder="1" applyAlignment="1">
      <alignment wrapText="1"/>
    </xf>
    <xf numFmtId="164" fontId="4" fillId="8" borderId="9" xfId="0" applyNumberFormat="1" applyFont="1" applyFill="1" applyBorder="1"/>
    <xf numFmtId="164" fontId="4" fillId="9" borderId="9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</cellXfs>
  <cellStyles count="3">
    <cellStyle name="Dezimal 2" xfId="2" xr:uid="{6A975EF3-F312-4740-9627-FC2E29A6D1DB}"/>
    <cellStyle name="Normal" xfId="0" builtinId="0"/>
    <cellStyle name="Standard 2" xfId="1" xr:uid="{1C10703D-A3DA-024D-96F7-454FFCC21E9A}"/>
  </cellStyles>
  <dxfs count="0"/>
  <tableStyles count="0" defaultTableStyle="TableStyleMedium2" defaultPivotStyle="PivotStyleLight16"/>
  <colors>
    <mruColors>
      <color rgb="FFDBBD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69E45-8996-5945-9014-38433ED3C6F4}">
  <dimension ref="D4:P36"/>
  <sheetViews>
    <sheetView tabSelected="1" topLeftCell="B17" zoomScale="110" zoomScaleNormal="110" workbookViewId="0">
      <selection activeCell="F26" sqref="F26"/>
    </sheetView>
  </sheetViews>
  <sheetFormatPr baseColWidth="10" defaultRowHeight="16" x14ac:dyDescent="0.2"/>
  <cols>
    <col min="4" max="4" width="25.1640625" customWidth="1"/>
    <col min="5" max="5" width="20.33203125" customWidth="1"/>
    <col min="6" max="6" width="24.5" customWidth="1"/>
    <col min="7" max="7" width="23.1640625" customWidth="1"/>
    <col min="8" max="8" width="16.5" customWidth="1"/>
    <col min="9" max="9" width="14.33203125" customWidth="1"/>
    <col min="10" max="10" width="12.1640625" customWidth="1"/>
    <col min="11" max="12" width="17.33203125" customWidth="1"/>
    <col min="13" max="14" width="20.6640625" customWidth="1"/>
    <col min="15" max="15" width="19.1640625" customWidth="1"/>
    <col min="16" max="16" width="16.83203125" customWidth="1"/>
  </cols>
  <sheetData>
    <row r="4" spans="4:16" x14ac:dyDescent="0.2">
      <c r="D4" s="32" t="s">
        <v>44</v>
      </c>
      <c r="E4" s="33"/>
      <c r="F4" s="34" t="s">
        <v>12</v>
      </c>
      <c r="G4" s="34"/>
      <c r="H4" s="34"/>
      <c r="I4" s="34"/>
      <c r="J4" s="34"/>
      <c r="K4" s="35" t="s">
        <v>13</v>
      </c>
      <c r="L4" s="35"/>
      <c r="M4" s="35"/>
      <c r="N4" s="35"/>
      <c r="O4" s="35"/>
      <c r="P4" s="35"/>
    </row>
    <row r="5" spans="4:16" ht="91" customHeight="1" x14ac:dyDescent="0.2">
      <c r="D5" s="1" t="s">
        <v>0</v>
      </c>
      <c r="E5" s="1" t="s">
        <v>1</v>
      </c>
      <c r="F5" s="2" t="s">
        <v>8</v>
      </c>
      <c r="G5" s="2" t="s">
        <v>36</v>
      </c>
      <c r="H5" s="2" t="s">
        <v>9</v>
      </c>
      <c r="I5" s="1" t="s">
        <v>30</v>
      </c>
      <c r="J5" s="3" t="s">
        <v>10</v>
      </c>
      <c r="K5" s="4" t="s">
        <v>47</v>
      </c>
      <c r="L5" s="4" t="s">
        <v>31</v>
      </c>
      <c r="M5" s="4" t="s">
        <v>32</v>
      </c>
      <c r="N5" s="4" t="s">
        <v>48</v>
      </c>
      <c r="O5" s="4" t="s">
        <v>33</v>
      </c>
      <c r="P5" s="5" t="s">
        <v>11</v>
      </c>
    </row>
    <row r="6" spans="4:16" ht="36" customHeight="1" x14ac:dyDescent="0.2">
      <c r="D6" s="6" t="s">
        <v>2</v>
      </c>
      <c r="E6" s="7"/>
      <c r="F6" s="7" t="s">
        <v>14</v>
      </c>
      <c r="G6" s="7" t="s">
        <v>15</v>
      </c>
      <c r="H6" s="7" t="s">
        <v>16</v>
      </c>
      <c r="I6" s="7" t="s">
        <v>17</v>
      </c>
      <c r="J6" s="10"/>
      <c r="K6" s="7" t="s">
        <v>40</v>
      </c>
      <c r="L6" s="7" t="s">
        <v>18</v>
      </c>
      <c r="M6" s="29" t="s">
        <v>35</v>
      </c>
      <c r="N6" s="29" t="s">
        <v>18</v>
      </c>
      <c r="O6" s="7" t="s">
        <v>18</v>
      </c>
      <c r="P6" s="10"/>
    </row>
    <row r="7" spans="4:16" x14ac:dyDescent="0.2">
      <c r="D7" s="8" t="s">
        <v>3</v>
      </c>
      <c r="E7" s="9"/>
      <c r="F7" s="9" t="s">
        <v>22</v>
      </c>
      <c r="G7" s="9" t="s">
        <v>27</v>
      </c>
      <c r="H7" s="9" t="s">
        <v>24</v>
      </c>
      <c r="I7" s="9"/>
      <c r="J7" s="11"/>
      <c r="K7" s="9" t="s">
        <v>23</v>
      </c>
      <c r="L7" s="9" t="s">
        <v>26</v>
      </c>
      <c r="M7" s="9" t="s">
        <v>46</v>
      </c>
      <c r="N7" s="9" t="s">
        <v>45</v>
      </c>
      <c r="O7" s="9" t="s">
        <v>25</v>
      </c>
      <c r="P7" s="11"/>
    </row>
    <row r="8" spans="4:16" x14ac:dyDescent="0.2">
      <c r="D8" s="12"/>
      <c r="E8" s="13"/>
      <c r="F8" s="14"/>
      <c r="G8" s="14"/>
      <c r="H8" s="14"/>
      <c r="I8" s="14"/>
      <c r="J8" s="15"/>
      <c r="K8" s="14"/>
      <c r="L8" s="14"/>
      <c r="M8" s="14"/>
      <c r="N8" s="14"/>
      <c r="O8" s="14"/>
      <c r="P8" s="16"/>
    </row>
    <row r="9" spans="4:16" x14ac:dyDescent="0.2">
      <c r="D9" s="30" t="s">
        <v>5</v>
      </c>
      <c r="E9" s="18">
        <f>SUM(J9,P9)</f>
        <v>146572</v>
      </c>
      <c r="F9" s="19">
        <v>72000</v>
      </c>
      <c r="G9" s="19">
        <v>2000</v>
      </c>
      <c r="H9" s="19">
        <v>2500</v>
      </c>
      <c r="I9" s="19">
        <v>5000</v>
      </c>
      <c r="J9" s="18">
        <f>SUM(F9:I9)</f>
        <v>81500</v>
      </c>
      <c r="K9" s="19">
        <v>21308</v>
      </c>
      <c r="L9" s="19">
        <v>5382</v>
      </c>
      <c r="M9" s="19">
        <v>29750</v>
      </c>
      <c r="N9" s="19">
        <v>8632</v>
      </c>
      <c r="O9" s="19">
        <v>0</v>
      </c>
      <c r="P9" s="20">
        <f>SUM(K9:O9)</f>
        <v>65072</v>
      </c>
    </row>
    <row r="10" spans="4:16" x14ac:dyDescent="0.2">
      <c r="D10" s="21"/>
      <c r="E10" s="18"/>
      <c r="F10" s="19"/>
      <c r="G10" s="19"/>
      <c r="H10" s="19"/>
      <c r="I10" s="19"/>
      <c r="J10" s="18"/>
      <c r="K10" s="19"/>
      <c r="L10" s="19"/>
      <c r="M10" s="19"/>
      <c r="N10" s="19"/>
      <c r="O10" s="19"/>
      <c r="P10" s="20"/>
    </row>
    <row r="11" spans="4:16" x14ac:dyDescent="0.2">
      <c r="D11" s="31" t="s">
        <v>4</v>
      </c>
      <c r="E11" s="18">
        <f>SUM(E13:E30)</f>
        <v>125107.24</v>
      </c>
      <c r="F11" s="19"/>
      <c r="G11" s="19"/>
      <c r="H11" s="19"/>
      <c r="I11" s="19"/>
      <c r="J11" s="18"/>
      <c r="K11" s="19"/>
      <c r="L11" s="19"/>
      <c r="M11" s="19"/>
      <c r="N11" s="19"/>
      <c r="O11" s="19"/>
      <c r="P11" s="20"/>
    </row>
    <row r="12" spans="4:16" x14ac:dyDescent="0.2">
      <c r="D12" s="21"/>
      <c r="E12" s="18"/>
      <c r="F12" s="19"/>
      <c r="G12" s="19"/>
      <c r="H12" s="19"/>
      <c r="I12" s="19"/>
      <c r="J12" s="18"/>
      <c r="K12" s="19"/>
      <c r="L12" s="19"/>
      <c r="M12" s="19"/>
      <c r="N12" s="19"/>
      <c r="O12" s="19"/>
      <c r="P12" s="20"/>
    </row>
    <row r="13" spans="4:16" x14ac:dyDescent="0.2">
      <c r="D13" s="21" t="s">
        <v>6</v>
      </c>
      <c r="E13" s="18">
        <v>95076</v>
      </c>
      <c r="F13" s="19">
        <v>38076</v>
      </c>
      <c r="G13" s="19">
        <v>1000</v>
      </c>
      <c r="H13" s="19"/>
      <c r="I13" s="19"/>
      <c r="J13" s="18">
        <f>SUM(F13:I13)</f>
        <v>39076</v>
      </c>
      <c r="K13" s="19">
        <v>18000</v>
      </c>
      <c r="L13" s="19">
        <v>4500</v>
      </c>
      <c r="M13" s="19">
        <v>27000</v>
      </c>
      <c r="N13" s="19">
        <v>6500</v>
      </c>
      <c r="O13" s="19"/>
      <c r="P13" s="20">
        <f>SUM(K13:O13)</f>
        <v>56000</v>
      </c>
    </row>
    <row r="14" spans="4:16" x14ac:dyDescent="0.2">
      <c r="D14" s="21" t="s">
        <v>28</v>
      </c>
      <c r="E14" s="18">
        <v>3700</v>
      </c>
      <c r="F14" s="19">
        <v>1000</v>
      </c>
      <c r="G14" s="19"/>
      <c r="H14" s="19"/>
      <c r="I14" s="19"/>
      <c r="J14" s="18"/>
      <c r="K14" s="19"/>
      <c r="L14" s="19">
        <v>300</v>
      </c>
      <c r="M14" s="19"/>
      <c r="N14" s="19">
        <v>1900</v>
      </c>
      <c r="O14" s="19"/>
      <c r="P14" s="20"/>
    </row>
    <row r="15" spans="4:16" x14ac:dyDescent="0.2">
      <c r="D15" s="21"/>
      <c r="E15" s="18"/>
      <c r="F15" s="19"/>
      <c r="G15" s="19"/>
      <c r="H15" s="19"/>
      <c r="I15" s="19"/>
      <c r="J15" s="18"/>
      <c r="K15" s="19"/>
      <c r="L15" s="19"/>
      <c r="M15" s="19"/>
      <c r="N15" s="19"/>
      <c r="O15" s="19"/>
      <c r="P15" s="20"/>
    </row>
    <row r="16" spans="4:16" x14ac:dyDescent="0.2">
      <c r="D16" s="17" t="s">
        <v>7</v>
      </c>
      <c r="E16" s="18"/>
      <c r="F16" s="19"/>
      <c r="G16" s="19"/>
      <c r="H16" s="19"/>
      <c r="I16" s="19"/>
      <c r="J16" s="18"/>
      <c r="K16" s="19"/>
      <c r="L16" s="19"/>
      <c r="M16" s="19"/>
      <c r="N16" s="19"/>
      <c r="O16" s="19"/>
      <c r="P16" s="20"/>
    </row>
    <row r="17" spans="4:16" ht="51" x14ac:dyDescent="0.2">
      <c r="D17" s="22" t="s">
        <v>39</v>
      </c>
      <c r="E17" s="18">
        <v>1500</v>
      </c>
      <c r="F17" s="19">
        <v>1200</v>
      </c>
      <c r="G17" s="19"/>
      <c r="H17" s="19"/>
      <c r="I17" s="19"/>
      <c r="J17" s="18">
        <v>1200</v>
      </c>
      <c r="K17" s="19"/>
      <c r="L17" s="19"/>
      <c r="M17" s="19"/>
      <c r="N17" s="19"/>
      <c r="O17" s="19"/>
      <c r="P17" s="20"/>
    </row>
    <row r="18" spans="4:16" ht="34" x14ac:dyDescent="0.2">
      <c r="D18" s="22" t="s">
        <v>51</v>
      </c>
      <c r="E18" s="18">
        <v>950</v>
      </c>
      <c r="F18" s="19"/>
      <c r="G18" s="19">
        <v>950</v>
      </c>
      <c r="H18" s="19"/>
      <c r="I18" s="19"/>
      <c r="J18" s="18">
        <v>950</v>
      </c>
      <c r="K18" s="19"/>
      <c r="L18" s="19"/>
      <c r="M18" s="19"/>
      <c r="N18" s="19"/>
      <c r="O18" s="19"/>
      <c r="P18" s="20"/>
    </row>
    <row r="19" spans="4:16" ht="17" x14ac:dyDescent="0.2">
      <c r="D19" s="22" t="s">
        <v>49</v>
      </c>
      <c r="E19" s="18">
        <v>2500</v>
      </c>
      <c r="F19" s="19">
        <v>2500</v>
      </c>
      <c r="G19" s="19"/>
      <c r="H19" s="19"/>
      <c r="I19" s="19"/>
      <c r="J19" s="18">
        <v>3900</v>
      </c>
      <c r="K19" s="19"/>
      <c r="L19" s="19"/>
      <c r="M19" s="19"/>
      <c r="N19" s="19"/>
      <c r="O19" s="19"/>
      <c r="P19" s="20"/>
    </row>
    <row r="20" spans="4:16" ht="32" customHeight="1" x14ac:dyDescent="0.2">
      <c r="D20" s="22" t="s">
        <v>38</v>
      </c>
      <c r="E20" s="18">
        <v>2500</v>
      </c>
      <c r="F20" s="19">
        <v>200</v>
      </c>
      <c r="G20" s="19"/>
      <c r="H20" s="19"/>
      <c r="I20" s="19"/>
      <c r="J20" s="18">
        <v>200</v>
      </c>
      <c r="K20" s="19">
        <v>1000</v>
      </c>
      <c r="L20" s="19"/>
      <c r="M20" s="19">
        <v>1200</v>
      </c>
      <c r="N20" s="19">
        <v>100</v>
      </c>
      <c r="O20" s="19"/>
      <c r="P20" s="20">
        <f>SUM(K20:O20)</f>
        <v>2300</v>
      </c>
    </row>
    <row r="21" spans="4:16" ht="31" customHeight="1" x14ac:dyDescent="0.2">
      <c r="D21" s="22" t="s">
        <v>43</v>
      </c>
      <c r="E21" s="18"/>
      <c r="F21" s="19">
        <v>271.49</v>
      </c>
      <c r="G21" s="19"/>
      <c r="H21" s="19"/>
      <c r="I21" s="19"/>
      <c r="J21" s="18">
        <v>271.49</v>
      </c>
      <c r="K21" s="19"/>
      <c r="L21" s="19"/>
      <c r="M21" s="19"/>
      <c r="N21" s="19"/>
      <c r="O21" s="19"/>
      <c r="P21" s="20">
        <f>SUM(L21:O21)</f>
        <v>0</v>
      </c>
    </row>
    <row r="22" spans="4:16" ht="34" x14ac:dyDescent="0.2">
      <c r="D22" s="22" t="s">
        <v>37</v>
      </c>
      <c r="E22" s="18">
        <v>2500</v>
      </c>
      <c r="F22" s="19">
        <v>3500</v>
      </c>
      <c r="G22" s="19"/>
      <c r="H22" s="19"/>
      <c r="I22" s="19"/>
      <c r="J22" s="18">
        <v>3500</v>
      </c>
      <c r="K22" s="19"/>
      <c r="L22" s="19"/>
      <c r="M22" s="19"/>
      <c r="N22" s="19"/>
      <c r="O22" s="19"/>
      <c r="P22" s="20"/>
    </row>
    <row r="23" spans="4:16" ht="17" x14ac:dyDescent="0.2">
      <c r="D23" s="22" t="s">
        <v>41</v>
      </c>
      <c r="E23" s="18">
        <v>600</v>
      </c>
      <c r="F23" s="19"/>
      <c r="G23" s="19"/>
      <c r="H23" s="19"/>
      <c r="I23" s="19">
        <v>536</v>
      </c>
      <c r="J23" s="18">
        <v>536</v>
      </c>
      <c r="K23" s="19"/>
      <c r="L23" s="19"/>
      <c r="M23" s="19"/>
      <c r="N23" s="19"/>
      <c r="O23" s="19"/>
      <c r="P23" s="20"/>
    </row>
    <row r="24" spans="4:16" ht="34" x14ac:dyDescent="0.2">
      <c r="D24" s="22" t="s">
        <v>52</v>
      </c>
      <c r="E24" s="18">
        <v>3000</v>
      </c>
      <c r="F24" s="19"/>
      <c r="G24" s="19"/>
      <c r="H24" s="19">
        <v>2500</v>
      </c>
      <c r="I24" s="19"/>
      <c r="J24" s="18">
        <v>2500</v>
      </c>
      <c r="K24" s="19"/>
      <c r="L24" s="19"/>
      <c r="M24" s="19"/>
      <c r="N24" s="19"/>
      <c r="O24" s="19"/>
      <c r="P24" s="20"/>
    </row>
    <row r="25" spans="4:16" x14ac:dyDescent="0.2">
      <c r="D25" s="21" t="s">
        <v>21</v>
      </c>
      <c r="E25" s="18">
        <v>2000</v>
      </c>
      <c r="F25" s="19">
        <v>2000</v>
      </c>
      <c r="G25" s="19"/>
      <c r="H25" s="19"/>
      <c r="I25" s="19"/>
      <c r="J25" s="18"/>
      <c r="K25" s="19"/>
      <c r="L25" s="19"/>
      <c r="M25" s="19"/>
      <c r="N25" s="19"/>
      <c r="O25" s="19"/>
      <c r="P25" s="20"/>
    </row>
    <row r="26" spans="4:16" ht="39" customHeight="1" x14ac:dyDescent="0.2">
      <c r="D26" s="22" t="s">
        <v>34</v>
      </c>
      <c r="E26" s="18">
        <v>1500</v>
      </c>
      <c r="F26" s="19">
        <v>1000</v>
      </c>
      <c r="G26" s="19"/>
      <c r="H26" s="19"/>
      <c r="I26" s="19"/>
      <c r="J26" s="18"/>
      <c r="K26" s="19"/>
      <c r="L26" s="19"/>
      <c r="M26" s="19">
        <v>500</v>
      </c>
      <c r="N26" s="19"/>
      <c r="O26" s="19"/>
      <c r="P26" s="20"/>
    </row>
    <row r="27" spans="4:16" ht="33" customHeight="1" x14ac:dyDescent="0.2">
      <c r="D27" s="22" t="s">
        <v>50</v>
      </c>
      <c r="E27" s="18">
        <v>3000</v>
      </c>
      <c r="F27" s="19"/>
      <c r="G27" s="19"/>
      <c r="H27" s="19"/>
      <c r="I27" s="19"/>
      <c r="J27" s="18"/>
      <c r="K27" s="19"/>
      <c r="L27" s="19"/>
      <c r="M27" s="19"/>
      <c r="N27" s="19"/>
      <c r="O27" s="19"/>
      <c r="P27" s="20"/>
    </row>
    <row r="28" spans="4:16" ht="18" customHeight="1" x14ac:dyDescent="0.2">
      <c r="D28" s="21"/>
      <c r="E28" s="18"/>
      <c r="F28" s="19"/>
      <c r="G28" s="19"/>
      <c r="H28" s="19"/>
      <c r="I28" s="19"/>
      <c r="J28" s="18"/>
      <c r="K28" s="19"/>
      <c r="L28" s="19"/>
      <c r="M28" s="19"/>
      <c r="N28" s="19"/>
      <c r="O28" s="19"/>
      <c r="P28" s="20"/>
    </row>
    <row r="29" spans="4:16" x14ac:dyDescent="0.2">
      <c r="D29" s="17" t="s">
        <v>29</v>
      </c>
      <c r="E29" s="18"/>
      <c r="F29" s="19"/>
      <c r="G29" s="19"/>
      <c r="H29" s="19"/>
      <c r="I29" s="19"/>
      <c r="J29" s="18"/>
      <c r="K29" s="19"/>
      <c r="L29" s="19"/>
      <c r="M29" s="19"/>
      <c r="N29" s="19"/>
      <c r="O29" s="19"/>
      <c r="P29" s="20"/>
    </row>
    <row r="30" spans="4:16" ht="34" x14ac:dyDescent="0.2">
      <c r="D30" s="22" t="s">
        <v>42</v>
      </c>
      <c r="E30" s="18">
        <f>SUM(F30,I30,K30,L30,M30,N30)</f>
        <v>6281.24</v>
      </c>
      <c r="F30" s="19">
        <v>3000</v>
      </c>
      <c r="G30" s="19"/>
      <c r="H30" s="19"/>
      <c r="I30" s="19">
        <v>1000</v>
      </c>
      <c r="J30" s="18">
        <v>1000</v>
      </c>
      <c r="K30" s="19">
        <v>161.24</v>
      </c>
      <c r="L30" s="19">
        <v>300</v>
      </c>
      <c r="M30" s="19">
        <v>950</v>
      </c>
      <c r="N30" s="19">
        <v>870</v>
      </c>
      <c r="O30" s="19"/>
      <c r="P30" s="20">
        <f>SUM(K30:O30)</f>
        <v>2281.2399999999998</v>
      </c>
    </row>
    <row r="31" spans="4:16" x14ac:dyDescent="0.2">
      <c r="D31" s="21" t="s">
        <v>19</v>
      </c>
      <c r="E31" s="18"/>
      <c r="F31" s="19"/>
      <c r="G31" s="19"/>
      <c r="H31" s="19"/>
      <c r="I31" s="19"/>
      <c r="J31" s="18"/>
      <c r="K31" s="19"/>
      <c r="L31" s="19"/>
      <c r="M31" s="19"/>
      <c r="N31" s="19"/>
      <c r="O31" s="19"/>
      <c r="P31" s="18"/>
    </row>
    <row r="32" spans="4:16" x14ac:dyDescent="0.2">
      <c r="D32" s="21"/>
      <c r="E32" s="18"/>
      <c r="F32" s="19"/>
      <c r="G32" s="19"/>
      <c r="H32" s="19"/>
      <c r="I32" s="19"/>
      <c r="J32" s="18"/>
      <c r="K32" s="23"/>
      <c r="L32" s="19"/>
      <c r="M32" s="19"/>
      <c r="N32" s="19"/>
      <c r="O32" s="23"/>
      <c r="P32" s="20"/>
    </row>
    <row r="33" spans="4:16" ht="27" customHeight="1" x14ac:dyDescent="0.2">
      <c r="D33" s="27" t="s">
        <v>20</v>
      </c>
      <c r="E33" s="28">
        <f>E9-SUM(E13:E31)</f>
        <v>21464.759999999995</v>
      </c>
      <c r="F33" s="28">
        <f>F9-SUM(F13:F31)</f>
        <v>19252.510000000002</v>
      </c>
      <c r="G33" s="25">
        <f>G9-G18</f>
        <v>1050</v>
      </c>
      <c r="H33" s="25">
        <v>0</v>
      </c>
      <c r="I33" s="26">
        <f>I9-I23-I30</f>
        <v>3464</v>
      </c>
      <c r="J33" s="25">
        <f>(J9)-(SUM(J13:J31))</f>
        <v>28366.510000000002</v>
      </c>
      <c r="K33" s="28">
        <f>K9-SUM(K13:K30)</f>
        <v>2146.7599999999984</v>
      </c>
      <c r="L33" s="25">
        <f>L9-SUM(L13:L31)</f>
        <v>282</v>
      </c>
      <c r="M33" s="25">
        <f>M9-SUM(M13:M30)</f>
        <v>100</v>
      </c>
      <c r="N33" s="25">
        <f>SUM(N13:N30)</f>
        <v>9370</v>
      </c>
      <c r="O33" s="26">
        <f>O9-SUM(O13:O30)</f>
        <v>0</v>
      </c>
      <c r="P33" s="26">
        <f>P9-SUM(P13:P31)</f>
        <v>4490.760000000002</v>
      </c>
    </row>
    <row r="36" spans="4:16" x14ac:dyDescent="0.2">
      <c r="E36" s="24"/>
    </row>
  </sheetData>
  <mergeCells count="3">
    <mergeCell ref="D4:E4"/>
    <mergeCell ref="F4:J4"/>
    <mergeCell ref="K4:P4"/>
  </mergeCells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Presupuesto 2023  </vt:lpstr>
      <vt:lpstr>'Presupuesto 2023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Martinez Garcia</dc:creator>
  <cp:lastModifiedBy>David Martinez Garcia</cp:lastModifiedBy>
  <dcterms:created xsi:type="dcterms:W3CDTF">2021-07-05T15:16:53Z</dcterms:created>
  <dcterms:modified xsi:type="dcterms:W3CDTF">2023-06-19T12:54:48Z</dcterms:modified>
</cp:coreProperties>
</file>